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176FAC4A-AFA5-4FA1-B2B9-58782C640026}" xr6:coauthVersionLast="47" xr6:coauthVersionMax="47" xr10:uidLastSave="{00000000-0000-0000-0000-000000000000}"/>
  <bookViews>
    <workbookView xWindow="780" yWindow="780" windowWidth="21600" windowHeight="11385" xr2:uid="{00000000-000D-0000-FFFF-FFFF00000000}"/>
  </bookViews>
  <sheets>
    <sheet name="2022 " sheetId="7" r:id="rId1"/>
  </sheets>
  <definedNames>
    <definedName name="_xlnm.Print_Area" localSheetId="0">'2022 '!$A$1:$Q$71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7" l="1"/>
  <c r="H17" i="7"/>
  <c r="I17" i="7"/>
  <c r="J17" i="7"/>
  <c r="K17" i="7"/>
  <c r="L17" i="7"/>
  <c r="M17" i="7"/>
  <c r="N17" i="7"/>
  <c r="O17" i="7"/>
  <c r="P17" i="7"/>
  <c r="F17" i="7"/>
  <c r="Q25" i="7"/>
  <c r="Q26" i="7"/>
  <c r="Q22" i="7"/>
  <c r="Q23" i="7"/>
  <c r="Q59" i="7" l="1"/>
  <c r="Q58" i="7" s="1"/>
  <c r="P58" i="7"/>
  <c r="P57" i="7" s="1"/>
  <c r="O58" i="7"/>
  <c r="O57" i="7" s="1"/>
  <c r="N58" i="7"/>
  <c r="N57" i="7" s="1"/>
  <c r="M58" i="7"/>
  <c r="M57" i="7" s="1"/>
  <c r="L58" i="7"/>
  <c r="L57" i="7" s="1"/>
  <c r="K58" i="7"/>
  <c r="K57" i="7" s="1"/>
  <c r="J58" i="7"/>
  <c r="J57" i="7" s="1"/>
  <c r="I58" i="7"/>
  <c r="I57" i="7" s="1"/>
  <c r="H58" i="7"/>
  <c r="H57" i="7" s="1"/>
  <c r="G58" i="7"/>
  <c r="G57" i="7" s="1"/>
  <c r="F58" i="7"/>
  <c r="F57" i="7" s="1"/>
  <c r="Q56" i="7"/>
  <c r="Q47" i="7" s="1"/>
  <c r="Q46" i="7" s="1"/>
  <c r="Q55" i="7"/>
  <c r="Q54" i="7"/>
  <c r="Q53" i="7"/>
  <c r="Q52" i="7"/>
  <c r="Q51" i="7"/>
  <c r="Q50" i="7"/>
  <c r="Q49" i="7"/>
  <c r="Q48" i="7"/>
  <c r="P47" i="7"/>
  <c r="P46" i="7" s="1"/>
  <c r="O47" i="7"/>
  <c r="O46" i="7" s="1"/>
  <c r="N47" i="7"/>
  <c r="N46" i="7" s="1"/>
  <c r="M47" i="7"/>
  <c r="M46" i="7" s="1"/>
  <c r="L47" i="7"/>
  <c r="K47" i="7"/>
  <c r="K46" i="7" s="1"/>
  <c r="J47" i="7"/>
  <c r="J46" i="7" s="1"/>
  <c r="I47" i="7"/>
  <c r="I46" i="7" s="1"/>
  <c r="H47" i="7"/>
  <c r="H46" i="7" s="1"/>
  <c r="G47" i="7"/>
  <c r="G46" i="7" s="1"/>
  <c r="F47" i="7"/>
  <c r="F46" i="7" s="1"/>
  <c r="L46" i="7"/>
  <c r="Q45" i="7"/>
  <c r="Q44" i="7"/>
  <c r="Q43" i="7"/>
  <c r="Q42" i="7"/>
  <c r="Q41" i="7"/>
  <c r="I40" i="7"/>
  <c r="G40" i="7"/>
  <c r="F40" i="7"/>
  <c r="Q40" i="7" s="1"/>
  <c r="Q39" i="7"/>
  <c r="Q38" i="7"/>
  <c r="Q37" i="7"/>
  <c r="P36" i="7"/>
  <c r="P32" i="7" s="1"/>
  <c r="P31" i="7" s="1"/>
  <c r="O36" i="7"/>
  <c r="O32" i="7" s="1"/>
  <c r="O31" i="7" s="1"/>
  <c r="N36" i="7"/>
  <c r="N32" i="7" s="1"/>
  <c r="N31" i="7" s="1"/>
  <c r="M36" i="7"/>
  <c r="M32" i="7" s="1"/>
  <c r="M31" i="7" s="1"/>
  <c r="L36" i="7"/>
  <c r="L32" i="7" s="1"/>
  <c r="L31" i="7" s="1"/>
  <c r="K36" i="7"/>
  <c r="K32" i="7" s="1"/>
  <c r="K31" i="7" s="1"/>
  <c r="J36" i="7"/>
  <c r="J32" i="7" s="1"/>
  <c r="J31" i="7" s="1"/>
  <c r="I36" i="7"/>
  <c r="H36" i="7"/>
  <c r="H32" i="7" s="1"/>
  <c r="H31" i="7" s="1"/>
  <c r="G36" i="7"/>
  <c r="G32" i="7" s="1"/>
  <c r="G31" i="7" s="1"/>
  <c r="F36" i="7"/>
  <c r="F32" i="7" s="1"/>
  <c r="F31" i="7" s="1"/>
  <c r="Q35" i="7"/>
  <c r="Q34" i="7"/>
  <c r="Q33" i="7"/>
  <c r="Q30" i="7"/>
  <c r="Q29" i="7"/>
  <c r="Q28" i="7"/>
  <c r="Q27" i="7"/>
  <c r="Q17" i="7" s="1"/>
  <c r="Q24" i="7"/>
  <c r="Q21" i="7"/>
  <c r="Q20" i="7"/>
  <c r="Q19" i="7"/>
  <c r="Q18" i="7"/>
  <c r="P16" i="7"/>
  <c r="O16" i="7"/>
  <c r="M16" i="7"/>
  <c r="L16" i="7"/>
  <c r="K16" i="7"/>
  <c r="J16" i="7"/>
  <c r="I16" i="7"/>
  <c r="H16" i="7"/>
  <c r="G16" i="7"/>
  <c r="F16" i="7"/>
  <c r="N16" i="7"/>
  <c r="I32" i="7" l="1"/>
  <c r="I31" i="7" s="1"/>
  <c r="Q36" i="7"/>
  <c r="J60" i="7"/>
  <c r="H60" i="7"/>
  <c r="K60" i="7"/>
  <c r="N60" i="7"/>
  <c r="F60" i="7"/>
  <c r="G60" i="7"/>
  <c r="O60" i="7"/>
  <c r="I60" i="7"/>
  <c r="Q57" i="7"/>
  <c r="M60" i="7"/>
  <c r="Q16" i="7"/>
  <c r="L60" i="7"/>
  <c r="Q32" i="7"/>
  <c r="Q31" i="7" s="1"/>
  <c r="P60" i="7"/>
  <c r="Q60" i="7" l="1"/>
</calcChain>
</file>

<file path=xl/sharedStrings.xml><?xml version="1.0" encoding="utf-8"?>
<sst xmlns="http://schemas.openxmlformats.org/spreadsheetml/2006/main" count="147" uniqueCount="118">
  <si>
    <t>РОЗПОДІЛ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</si>
  <si>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</si>
  <si>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</si>
  <si>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</si>
  <si>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</si>
  <si>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</si>
  <si>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</si>
  <si>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</si>
  <si>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</si>
  <si>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</si>
  <si>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</si>
  <si>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Х</t>
  </si>
  <si>
    <t>УСЬОГО</t>
  </si>
  <si>
    <r>
      <t xml:space="preserve">Код </t>
    </r>
    <r>
      <rPr>
        <sz val="9"/>
        <color indexed="12"/>
        <rFont val="Times New Roman"/>
        <family val="1"/>
        <charset val="204"/>
      </rPr>
      <t>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</si>
  <si>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Типової програмної класифікації видатків та кредитування місцевих бюджетів</t>
    </r>
  </si>
  <si>
    <r>
      <t xml:space="preserve">Код </t>
    </r>
    <r>
      <rPr>
        <sz val="9"/>
        <color indexed="12"/>
        <rFont val="Times New Roman"/>
        <family val="1"/>
        <charset val="204"/>
      </rPr>
      <t>Функціональної класифікації видатків та кредитування бюджету</t>
    </r>
  </si>
  <si>
    <r>
      <t xml:space="preserve">Найменування головного розпорядника коштів місцевого бюджету / відповідального виконавця, найменування бюджетної програми/підпрограми згідно з </t>
    </r>
    <r>
      <rPr>
        <sz val="9"/>
        <color indexed="12"/>
        <rFont val="Times New Roman"/>
        <family val="1"/>
        <charset val="204"/>
      </rPr>
      <t>Типовою програмною класифікацією видатків та кредитування місцевих бюджетів</t>
    </r>
  </si>
  <si>
    <t>О100000</t>
  </si>
  <si>
    <t>О110000</t>
  </si>
  <si>
    <t>О110150</t>
  </si>
  <si>
    <t>О150</t>
  </si>
  <si>
    <t>О111</t>
  </si>
  <si>
    <t>Організаційне, інформаційно-аналітичне та матеріально-технічне забезпечення діяльності  районної ради</t>
  </si>
  <si>
    <t>1010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</si>
  <si>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</si>
  <si>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</si>
  <si>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</si>
  <si>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0960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</si>
  <si>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</si>
  <si>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(грн)</t>
  </si>
  <si>
    <t xml:space="preserve">  Апарат селищної ради</t>
  </si>
  <si>
    <t>Керівництво і управління у відповідній сфері у містах (місті Києві), селищах, селах, об’єднаних територіальних громадах</t>
  </si>
  <si>
    <t>О160</t>
  </si>
  <si>
    <t>Інша діяльність у сфері екології та охорони природних ресурсів</t>
  </si>
  <si>
    <t>О540</t>
  </si>
  <si>
    <t>О112</t>
  </si>
  <si>
    <t>О111080</t>
  </si>
  <si>
    <t xml:space="preserve">Надання спеціальної освіти  мистецькими школами </t>
  </si>
  <si>
    <t>О113030</t>
  </si>
  <si>
    <t>1070</t>
  </si>
  <si>
    <t>Надання пільг з оплати послуг зв'язку,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</si>
  <si>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Надання пільг окремим категоріям громадян з оплати послуг зв'язку</t>
  </si>
  <si>
    <t>О800000</t>
  </si>
  <si>
    <t>Відділ соціального захисту Савранської селищної ради</t>
  </si>
  <si>
    <t>О810000</t>
  </si>
  <si>
    <t>О810160</t>
  </si>
  <si>
    <t>О118330</t>
  </si>
  <si>
    <t>О110160</t>
  </si>
  <si>
    <t>О813032</t>
  </si>
  <si>
    <t>О813033</t>
  </si>
  <si>
    <t>Компенсаційні виплати за пільговий проїзд автомобільним транспортом окремим категоріям  громадян</t>
  </si>
  <si>
    <t>О813100</t>
  </si>
  <si>
    <t>О813104</t>
  </si>
  <si>
    <t>О813160</t>
  </si>
  <si>
    <t>видатків селищного бюджету на 2022 рік</t>
  </si>
  <si>
    <t>О112010</t>
  </si>
  <si>
    <t>О731</t>
  </si>
  <si>
    <t>Багатопрофільна стаціонарна медична допомога населенню</t>
  </si>
  <si>
    <t>О114060</t>
  </si>
  <si>
    <t>Забезпечення діяльності палаців і будинків культури, клубів, центрів дозвілля та інших клубних закладів</t>
  </si>
  <si>
    <t>О828</t>
  </si>
  <si>
    <t>О620</t>
  </si>
  <si>
    <t>Організація благоустрою населених пунктів</t>
  </si>
  <si>
    <t>О600000</t>
  </si>
  <si>
    <t>О610000</t>
  </si>
  <si>
    <t>Відділ освіти, молоді та спорту Савранської селищної ради</t>
  </si>
  <si>
    <t>О611020</t>
  </si>
  <si>
    <t>Надання загальної середньої освіти за рахунок коштів місцевого бюджету</t>
  </si>
  <si>
    <t>О611021</t>
  </si>
  <si>
    <t>О921</t>
  </si>
  <si>
    <t>О611150</t>
  </si>
  <si>
    <t>Забезпечення діяльності інклюзивно - ресурсних цекнтрів</t>
  </si>
  <si>
    <t>О990</t>
  </si>
  <si>
    <t>О613230</t>
  </si>
  <si>
    <t>Надання загальної середньої освіти закладами загальної середньої освіти</t>
  </si>
  <si>
    <t>Керівництво і управління у відповідній сфері у містах, селищах, селах, територіальних громадах</t>
  </si>
  <si>
    <t>Фінансовий відділ Савранської селищної ради</t>
  </si>
  <si>
    <t>О180</t>
  </si>
  <si>
    <t>Інші субвенції з місцевого бюджету</t>
  </si>
  <si>
    <t>Видатки, пов`язані з наданням підтримки внутрішньо переміщеним та/або евакуйованим особам у зв`язку із введенням воєнного стану</t>
  </si>
  <si>
    <t>О118240</t>
  </si>
  <si>
    <t>О380</t>
  </si>
  <si>
    <t>Заходи з територіальної оборони</t>
  </si>
  <si>
    <t>Додаток 3</t>
  </si>
  <si>
    <t>О611010</t>
  </si>
  <si>
    <t>О611070</t>
  </si>
  <si>
    <t>О611140</t>
  </si>
  <si>
    <t>О611141</t>
  </si>
  <si>
    <t>О611142</t>
  </si>
  <si>
    <t>О615030</t>
  </si>
  <si>
    <t>О615031</t>
  </si>
  <si>
    <t>Надання дощкільної освіти</t>
  </si>
  <si>
    <t>Надання позашкільної освіти позашкільними закладами освіти, заходи із позашкільної роботи з дітьми</t>
  </si>
  <si>
    <t>Забезпечення діяльності інших закладів у сфері освіти</t>
  </si>
  <si>
    <t>Інші програми та заходи у сфері освіти</t>
  </si>
  <si>
    <t>Розвиток дитячо-юнацького та резервного спорту</t>
  </si>
  <si>
    <t>О810</t>
  </si>
  <si>
    <t>Утримання та навчально-тренувальна робота комунальних дитячо-юнацьких спортивних шкіл</t>
  </si>
  <si>
    <t>О910</t>
  </si>
  <si>
    <t>О960</t>
  </si>
  <si>
    <t>О611151</t>
  </si>
  <si>
    <t>Забезпечення діяльності інклюзивно - ресурсних центрів за рахунок місцевого бюджету</t>
  </si>
  <si>
    <t>О116030</t>
  </si>
  <si>
    <t>О114030</t>
  </si>
  <si>
    <t>О114040</t>
  </si>
  <si>
    <t>О114080</t>
  </si>
  <si>
    <t>О114081</t>
  </si>
  <si>
    <t>Забезпечення діяльності бібліотек</t>
  </si>
  <si>
    <t>О824</t>
  </si>
  <si>
    <t>Забезпечення діяльності музеїв і виставок</t>
  </si>
  <si>
    <t>Інші заклади та заходи в галузі культури і мистецтва</t>
  </si>
  <si>
    <t>О829</t>
  </si>
  <si>
    <t>Інші заклади та заходи в сфері культури і мистецтва</t>
  </si>
  <si>
    <t>О611154</t>
  </si>
  <si>
    <t>Забезпечення діяльності інклюзивно - ресурсних центрів за рахунок залишку коштів освітньої субвенції</t>
  </si>
  <si>
    <t>до рішення сесії Савранської селищної ради</t>
  </si>
  <si>
    <t>від 24.11.2022 року № 2069-VIII</t>
  </si>
  <si>
    <t>Секретар селищної ради                                                                                                                                                         Світлана ГЕРАСИМІШИНА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</si>
</sst>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20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2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b/>
      <i/>
      <sz val="16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0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/>
    <xf numFmtId="1" fontId="0" fillId="0" borderId="0" xfId="0" applyNumberFormat="1"/>
    <xf numFmtId="1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/>
    <xf numFmtId="164" fontId="0" fillId="0" borderId="0" xfId="0" applyNumberFormat="1" applyBorder="1"/>
    <xf numFmtId="3" fontId="0" fillId="0" borderId="0" xfId="0" applyNumberFormat="1" applyBorder="1"/>
    <xf numFmtId="2" fontId="0" fillId="0" borderId="0" xfId="0" applyNumberFormat="1" applyBorder="1"/>
    <xf numFmtId="165" fontId="0" fillId="0" borderId="0" xfId="0" applyNumberFormat="1" applyBorder="1"/>
    <xf numFmtId="0" fontId="8" fillId="0" borderId="2" xfId="0" applyFont="1" applyBorder="1"/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3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/>
    <xf numFmtId="0" fontId="12" fillId="0" borderId="1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wrapText="1"/>
    </xf>
    <xf numFmtId="3" fontId="13" fillId="0" borderId="1" xfId="0" applyNumberFormat="1" applyFont="1" applyBorder="1" applyAlignment="1">
      <alignment horizontal="center" vertical="center" wrapText="1"/>
    </xf>
    <xf numFmtId="0" fontId="14" fillId="0" borderId="2" xfId="0" applyFont="1" applyFill="1" applyBorder="1"/>
    <xf numFmtId="0" fontId="14" fillId="0" borderId="2" xfId="0" applyFont="1" applyBorder="1" applyAlignment="1">
      <alignment horizontal="left"/>
    </xf>
    <xf numFmtId="49" fontId="14" fillId="0" borderId="2" xfId="0" applyNumberFormat="1" applyFont="1" applyFill="1" applyBorder="1" applyAlignment="1">
      <alignment horizontal="center" wrapText="1"/>
    </xf>
    <xf numFmtId="0" fontId="14" fillId="0" borderId="4" xfId="0" applyFont="1" applyFill="1" applyBorder="1" applyAlignment="1">
      <alignment wrapText="1"/>
    </xf>
    <xf numFmtId="3" fontId="9" fillId="0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/>
    <xf numFmtId="0" fontId="14" fillId="0" borderId="4" xfId="0" applyFont="1" applyBorder="1" applyAlignment="1">
      <alignment horizontal="left"/>
    </xf>
    <xf numFmtId="49" fontId="14" fillId="0" borderId="4" xfId="0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wrapText="1"/>
    </xf>
    <xf numFmtId="3" fontId="9" fillId="0" borderId="7" xfId="0" applyNumberFormat="1" applyFont="1" applyFill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wrapText="1"/>
    </xf>
    <xf numFmtId="3" fontId="9" fillId="0" borderId="13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wrapText="1"/>
    </xf>
    <xf numFmtId="49" fontId="14" fillId="0" borderId="2" xfId="0" applyNumberFormat="1" applyFont="1" applyFill="1" applyBorder="1" applyAlignment="1">
      <alignment horizontal="left" wrapText="1"/>
    </xf>
    <xf numFmtId="0" fontId="14" fillId="0" borderId="13" xfId="0" applyFont="1" applyBorder="1" applyAlignment="1">
      <alignment horizontal="left"/>
    </xf>
    <xf numFmtId="49" fontId="14" fillId="0" borderId="13" xfId="0" applyNumberFormat="1" applyFont="1" applyFill="1" applyBorder="1" applyAlignment="1">
      <alignment horizontal="center"/>
    </xf>
    <xf numFmtId="0" fontId="9" fillId="0" borderId="14" xfId="0" applyFont="1" applyBorder="1" applyAlignment="1">
      <alignment horizontal="left" vertical="top" wrapText="1"/>
    </xf>
    <xf numFmtId="3" fontId="14" fillId="0" borderId="13" xfId="0" applyNumberFormat="1" applyFont="1" applyFill="1" applyBorder="1" applyAlignment="1">
      <alignment horizontal="center"/>
    </xf>
    <xf numFmtId="3" fontId="8" fillId="0" borderId="13" xfId="0" applyNumberFormat="1" applyFont="1" applyFill="1" applyBorder="1" applyAlignment="1">
      <alignment horizontal="center"/>
    </xf>
    <xf numFmtId="3" fontId="9" fillId="0" borderId="10" xfId="0" applyNumberFormat="1" applyFont="1" applyBorder="1" applyAlignment="1">
      <alignment horizontal="center" vertical="center" wrapText="1"/>
    </xf>
    <xf numFmtId="0" fontId="14" fillId="0" borderId="2" xfId="1" applyFont="1" applyBorder="1" applyAlignment="1">
      <alignment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49" fontId="8" fillId="0" borderId="2" xfId="0" applyNumberFormat="1" applyFont="1" applyFill="1" applyBorder="1" applyAlignment="1">
      <alignment horizontal="center"/>
    </xf>
    <xf numFmtId="0" fontId="8" fillId="0" borderId="2" xfId="1" applyFont="1" applyBorder="1" applyAlignment="1">
      <alignment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3" fontId="13" fillId="0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49" fontId="11" fillId="0" borderId="2" xfId="0" applyNumberFormat="1" applyFont="1" applyFill="1" applyBorder="1" applyAlignment="1">
      <alignment horizontal="center"/>
    </xf>
    <xf numFmtId="0" fontId="11" fillId="0" borderId="2" xfId="1" applyFont="1" applyBorder="1" applyAlignment="1">
      <alignment vertical="center" wrapText="1"/>
    </xf>
    <xf numFmtId="49" fontId="14" fillId="0" borderId="2" xfId="0" applyNumberFormat="1" applyFont="1" applyBorder="1" applyAlignment="1">
      <alignment horizontal="center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/>
    </xf>
    <xf numFmtId="0" fontId="14" fillId="0" borderId="2" xfId="0" applyFont="1" applyBorder="1" applyAlignment="1">
      <alignment wrapText="1"/>
    </xf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 wrapText="1"/>
    </xf>
    <xf numFmtId="0" fontId="14" fillId="0" borderId="2" xfId="1" applyFont="1" applyFill="1" applyBorder="1" applyAlignment="1">
      <alignment vertical="center" wrapText="1"/>
    </xf>
    <xf numFmtId="0" fontId="14" fillId="0" borderId="13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10" fillId="0" borderId="2" xfId="0" applyFont="1" applyBorder="1" applyAlignment="1">
      <alignment wrapText="1"/>
    </xf>
    <xf numFmtId="3" fontId="8" fillId="0" borderId="4" xfId="0" applyNumberFormat="1" applyFont="1" applyFill="1" applyBorder="1" applyAlignment="1">
      <alignment horizontal="center"/>
    </xf>
    <xf numFmtId="0" fontId="13" fillId="0" borderId="2" xfId="0" applyFont="1" applyBorder="1" applyAlignment="1">
      <alignment wrapText="1"/>
    </xf>
    <xf numFmtId="3" fontId="11" fillId="0" borderId="4" xfId="0" applyNumberFormat="1" applyFont="1" applyFill="1" applyBorder="1" applyAlignment="1">
      <alignment horizontal="center"/>
    </xf>
    <xf numFmtId="0" fontId="9" fillId="0" borderId="0" xfId="0" applyFont="1" applyAlignment="1">
      <alignment wrapText="1"/>
    </xf>
    <xf numFmtId="3" fontId="14" fillId="0" borderId="4" xfId="0" applyNumberFormat="1" applyFont="1" applyFill="1" applyBorder="1" applyAlignment="1">
      <alignment horizontal="center"/>
    </xf>
    <xf numFmtId="0" fontId="14" fillId="0" borderId="2" xfId="0" applyFont="1" applyFill="1" applyBorder="1" applyAlignment="1">
      <alignment horizontal="left" wrapText="1"/>
    </xf>
    <xf numFmtId="49" fontId="14" fillId="0" borderId="2" xfId="0" applyNumberFormat="1" applyFont="1" applyFill="1" applyBorder="1"/>
    <xf numFmtId="0" fontId="15" fillId="0" borderId="2" xfId="0" applyFont="1" applyBorder="1" applyAlignment="1">
      <alignment wrapText="1"/>
    </xf>
    <xf numFmtId="3" fontId="14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wrapText="1"/>
    </xf>
    <xf numFmtId="3" fontId="8" fillId="0" borderId="2" xfId="0" applyNumberFormat="1" applyFont="1" applyFill="1" applyBorder="1" applyAlignment="1">
      <alignment horizontal="center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/>
    <xf numFmtId="49" fontId="11" fillId="0" borderId="2" xfId="0" applyNumberFormat="1" applyFont="1" applyFill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1" fontId="13" fillId="0" borderId="4" xfId="0" applyNumberFormat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7" fillId="0" borderId="0" xfId="0" applyFont="1"/>
    <xf numFmtId="0" fontId="18" fillId="0" borderId="0" xfId="0" applyFont="1"/>
    <xf numFmtId="0" fontId="0" fillId="0" borderId="0" xfId="0" applyAlignment="1"/>
    <xf numFmtId="0" fontId="19" fillId="0" borderId="0" xfId="0" applyFont="1" applyAlignment="1"/>
    <xf numFmtId="0" fontId="7" fillId="0" borderId="0" xfId="0" applyFont="1" applyBorder="1" applyAlignment="1">
      <alignment horizontal="left"/>
    </xf>
    <xf numFmtId="0" fontId="15" fillId="0" borderId="0" xfId="0" applyFont="1" applyBorder="1" applyAlignment="1">
      <alignment horizontal="left"/>
    </xf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AF6DE-3021-4ECA-B304-CDC47DB36A3E}">
  <dimension ref="A1:Q69"/>
  <sheetViews>
    <sheetView tabSelected="1" view="pageBreakPreview" topLeftCell="B55" zoomScale="60" zoomScaleNormal="100" workbookViewId="0">
      <selection activeCell="G68" sqref="G68"/>
    </sheetView>
  </sheetViews>
  <sheetFormatPr defaultRowHeight="15" x14ac:dyDescent="0.25"/>
  <cols>
    <col min="1" max="1" width="0" hidden="1" customWidth="1"/>
    <col min="2" max="2" width="13" customWidth="1"/>
    <col min="4" max="4" width="8.7109375" customWidth="1"/>
    <col min="5" max="5" width="36" customWidth="1"/>
    <col min="6" max="6" width="20.7109375" customWidth="1"/>
    <col min="7" max="7" width="19.7109375" customWidth="1"/>
    <col min="8" max="8" width="17.7109375" customWidth="1"/>
    <col min="9" max="9" width="15.28515625" customWidth="1"/>
    <col min="10" max="10" width="9.28515625" customWidth="1"/>
    <col min="11" max="11" width="19" customWidth="1"/>
    <col min="12" max="12" width="16.42578125" customWidth="1"/>
    <col min="13" max="13" width="7.7109375" customWidth="1"/>
    <col min="14" max="14" width="8.42578125" customWidth="1"/>
    <col min="15" max="15" width="9.7109375" customWidth="1"/>
    <col min="16" max="16" width="8.42578125" customWidth="1"/>
    <col min="17" max="17" width="18" customWidth="1"/>
  </cols>
  <sheetData>
    <row r="1" spans="2:17" x14ac:dyDescent="0.25">
      <c r="J1" s="100" t="s">
        <v>83</v>
      </c>
      <c r="K1" s="101"/>
      <c r="L1" s="101"/>
      <c r="M1" s="101"/>
      <c r="N1" s="101"/>
    </row>
    <row r="2" spans="2:17" x14ac:dyDescent="0.25">
      <c r="J2" s="100" t="s">
        <v>115</v>
      </c>
      <c r="K2" s="101"/>
      <c r="L2" s="101"/>
      <c r="M2" s="101"/>
      <c r="N2" s="101"/>
    </row>
    <row r="3" spans="2:17" x14ac:dyDescent="0.25">
      <c r="J3" s="103" t="s">
        <v>116</v>
      </c>
      <c r="K3" s="102"/>
      <c r="L3" s="102"/>
    </row>
    <row r="4" spans="2:17" ht="18.75" x14ac:dyDescent="0.25">
      <c r="B4" s="2"/>
    </row>
    <row r="5" spans="2:17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2:17" ht="14.45" customHeight="1" x14ac:dyDescent="0.25">
      <c r="B6" s="3"/>
      <c r="D6" s="7"/>
      <c r="E6" s="7"/>
      <c r="F6" s="7"/>
      <c r="H6" s="3" t="s">
        <v>0</v>
      </c>
      <c r="J6" s="7"/>
      <c r="K6" s="7"/>
      <c r="L6" s="7"/>
      <c r="M6" s="7"/>
      <c r="N6" s="7"/>
      <c r="O6" s="7"/>
      <c r="P6" s="7"/>
    </row>
    <row r="7" spans="2:17" ht="17.45" customHeight="1" x14ac:dyDescent="0.25">
      <c r="B7" s="3"/>
      <c r="H7" s="3" t="s">
        <v>54</v>
      </c>
    </row>
    <row r="8" spans="2:17" x14ac:dyDescent="0.25">
      <c r="H8">
        <v>15573000000</v>
      </c>
    </row>
    <row r="9" spans="2:17" ht="18.75" x14ac:dyDescent="0.3">
      <c r="B9" s="5"/>
      <c r="H9" s="1"/>
      <c r="O9" s="5" t="s">
        <v>29</v>
      </c>
    </row>
    <row r="10" spans="2:17" x14ac:dyDescent="0.25">
      <c r="B10" s="4"/>
      <c r="E10" s="8"/>
    </row>
    <row r="11" spans="2:17" ht="48.6" customHeight="1" x14ac:dyDescent="0.25">
      <c r="B11" s="97" t="s">
        <v>13</v>
      </c>
      <c r="C11" s="97" t="s">
        <v>14</v>
      </c>
      <c r="D11" s="97" t="s">
        <v>15</v>
      </c>
      <c r="E11" s="97" t="s">
        <v>16</v>
      </c>
      <c r="F11" s="94" t="s">
        <v>1</v>
      </c>
      <c r="G11" s="95"/>
      <c r="H11" s="95"/>
      <c r="I11" s="95"/>
      <c r="J11" s="96"/>
      <c r="K11" s="94" t="s">
        <v>2</v>
      </c>
      <c r="L11" s="95"/>
      <c r="M11" s="95"/>
      <c r="N11" s="95"/>
      <c r="O11" s="95"/>
      <c r="P11" s="96"/>
      <c r="Q11" s="97" t="s">
        <v>3</v>
      </c>
    </row>
    <row r="12" spans="2:17" ht="19.149999999999999" customHeight="1" x14ac:dyDescent="0.25">
      <c r="B12" s="99"/>
      <c r="C12" s="99"/>
      <c r="D12" s="99"/>
      <c r="E12" s="99"/>
      <c r="F12" s="97" t="s">
        <v>4</v>
      </c>
      <c r="G12" s="97" t="s">
        <v>5</v>
      </c>
      <c r="H12" s="94" t="s">
        <v>6</v>
      </c>
      <c r="I12" s="96"/>
      <c r="J12" s="97" t="s">
        <v>7</v>
      </c>
      <c r="K12" s="97" t="s">
        <v>4</v>
      </c>
      <c r="L12" s="97" t="s">
        <v>8</v>
      </c>
      <c r="M12" s="97" t="s">
        <v>5</v>
      </c>
      <c r="N12" s="94" t="s">
        <v>6</v>
      </c>
      <c r="O12" s="96"/>
      <c r="P12" s="97" t="s">
        <v>7</v>
      </c>
      <c r="Q12" s="99"/>
    </row>
    <row r="13" spans="2:17" ht="21.6" customHeight="1" x14ac:dyDescent="0.25">
      <c r="B13" s="99"/>
      <c r="C13" s="99"/>
      <c r="D13" s="99"/>
      <c r="E13" s="99"/>
      <c r="F13" s="99"/>
      <c r="G13" s="99"/>
      <c r="H13" s="97" t="s">
        <v>9</v>
      </c>
      <c r="I13" s="97" t="s">
        <v>10</v>
      </c>
      <c r="J13" s="99"/>
      <c r="K13" s="99"/>
      <c r="L13" s="99"/>
      <c r="M13" s="99"/>
      <c r="N13" s="97" t="s">
        <v>9</v>
      </c>
      <c r="O13" s="97" t="s">
        <v>10</v>
      </c>
      <c r="P13" s="99"/>
      <c r="Q13" s="99"/>
    </row>
    <row r="14" spans="2:17" ht="21.75" customHeight="1" x14ac:dyDescent="0.25">
      <c r="B14" s="98"/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</row>
    <row r="15" spans="2:17" x14ac:dyDescent="0.25">
      <c r="B15" s="6">
        <v>1</v>
      </c>
      <c r="C15" s="6">
        <v>2</v>
      </c>
      <c r="D15" s="6">
        <v>3</v>
      </c>
      <c r="E15" s="6">
        <v>4</v>
      </c>
      <c r="F15" s="6">
        <v>5</v>
      </c>
      <c r="G15" s="6">
        <v>6</v>
      </c>
      <c r="H15" s="6">
        <v>7</v>
      </c>
      <c r="I15" s="6">
        <v>8</v>
      </c>
      <c r="J15" s="6">
        <v>9</v>
      </c>
      <c r="K15" s="6">
        <v>10</v>
      </c>
      <c r="L15" s="6">
        <v>11</v>
      </c>
      <c r="M15" s="6">
        <v>12</v>
      </c>
      <c r="N15" s="6">
        <v>13</v>
      </c>
      <c r="O15" s="6">
        <v>14</v>
      </c>
      <c r="P15" s="6">
        <v>15</v>
      </c>
      <c r="Q15" s="6">
        <v>16</v>
      </c>
    </row>
    <row r="16" spans="2:17" ht="20.25" x14ac:dyDescent="0.3">
      <c r="B16" s="16" t="s">
        <v>17</v>
      </c>
      <c r="C16" s="17"/>
      <c r="D16" s="17"/>
      <c r="E16" s="18" t="s">
        <v>30</v>
      </c>
      <c r="F16" s="19">
        <f t="shared" ref="F16:Q16" si="0">F17</f>
        <v>937600</v>
      </c>
      <c r="G16" s="19">
        <f t="shared" si="0"/>
        <v>841600</v>
      </c>
      <c r="H16" s="19">
        <f t="shared" si="0"/>
        <v>-30000</v>
      </c>
      <c r="I16" s="19">
        <f t="shared" si="0"/>
        <v>0</v>
      </c>
      <c r="J16" s="19">
        <f t="shared" si="0"/>
        <v>0</v>
      </c>
      <c r="K16" s="19">
        <f t="shared" si="0"/>
        <v>435000</v>
      </c>
      <c r="L16" s="19">
        <f t="shared" si="0"/>
        <v>435000</v>
      </c>
      <c r="M16" s="19">
        <f t="shared" si="0"/>
        <v>0</v>
      </c>
      <c r="N16" s="19">
        <f t="shared" si="0"/>
        <v>0</v>
      </c>
      <c r="O16" s="19">
        <f t="shared" si="0"/>
        <v>0</v>
      </c>
      <c r="P16" s="19">
        <f t="shared" si="0"/>
        <v>0</v>
      </c>
      <c r="Q16" s="19">
        <f t="shared" si="0"/>
        <v>1372600</v>
      </c>
    </row>
    <row r="17" spans="2:17" ht="20.25" x14ac:dyDescent="0.3">
      <c r="B17" s="20" t="s">
        <v>18</v>
      </c>
      <c r="C17" s="21"/>
      <c r="D17" s="21"/>
      <c r="E17" s="22" t="s">
        <v>30</v>
      </c>
      <c r="F17" s="23">
        <f>F21+F24+F27+F30+F22+F25+F23</f>
        <v>937600</v>
      </c>
      <c r="G17" s="23">
        <f t="shared" ref="G17:Q17" si="1">G21+G24+G27+G30+G22+G25+G23</f>
        <v>841600</v>
      </c>
      <c r="H17" s="23">
        <f t="shared" si="1"/>
        <v>-30000</v>
      </c>
      <c r="I17" s="23">
        <f t="shared" si="1"/>
        <v>0</v>
      </c>
      <c r="J17" s="23">
        <f t="shared" si="1"/>
        <v>0</v>
      </c>
      <c r="K17" s="23">
        <f t="shared" si="1"/>
        <v>435000</v>
      </c>
      <c r="L17" s="23">
        <f t="shared" si="1"/>
        <v>435000</v>
      </c>
      <c r="M17" s="23">
        <f t="shared" si="1"/>
        <v>0</v>
      </c>
      <c r="N17" s="23">
        <f t="shared" si="1"/>
        <v>0</v>
      </c>
      <c r="O17" s="23">
        <f t="shared" si="1"/>
        <v>0</v>
      </c>
      <c r="P17" s="23">
        <f t="shared" si="1"/>
        <v>0</v>
      </c>
      <c r="Q17" s="23">
        <f t="shared" si="1"/>
        <v>1372600</v>
      </c>
    </row>
    <row r="18" spans="2:17" ht="101.25" hidden="1" x14ac:dyDescent="0.3">
      <c r="B18" s="24" t="s">
        <v>19</v>
      </c>
      <c r="C18" s="25" t="s">
        <v>20</v>
      </c>
      <c r="D18" s="26" t="s">
        <v>35</v>
      </c>
      <c r="E18" s="27" t="s">
        <v>22</v>
      </c>
      <c r="F18" s="28"/>
      <c r="G18" s="29"/>
      <c r="H18" s="29"/>
      <c r="I18" s="29"/>
      <c r="J18" s="29"/>
      <c r="K18" s="30"/>
      <c r="L18" s="30"/>
      <c r="M18" s="30"/>
      <c r="N18" s="30"/>
      <c r="O18" s="30"/>
      <c r="P18" s="30"/>
      <c r="Q18" s="30">
        <f t="shared" ref="Q18:Q57" si="2">F18+K18</f>
        <v>0</v>
      </c>
    </row>
    <row r="19" spans="2:17" ht="101.25" hidden="1" x14ac:dyDescent="0.3">
      <c r="B19" s="24" t="s">
        <v>47</v>
      </c>
      <c r="C19" s="25" t="s">
        <v>32</v>
      </c>
      <c r="D19" s="26" t="s">
        <v>21</v>
      </c>
      <c r="E19" s="31" t="s">
        <v>31</v>
      </c>
      <c r="F19" s="32"/>
      <c r="G19" s="33"/>
      <c r="H19" s="33"/>
      <c r="I19" s="33"/>
      <c r="J19" s="33"/>
      <c r="K19" s="34"/>
      <c r="L19" s="30"/>
      <c r="M19" s="30"/>
      <c r="N19" s="30"/>
      <c r="O19" s="30"/>
      <c r="P19" s="30"/>
      <c r="Q19" s="30">
        <f t="shared" si="2"/>
        <v>0</v>
      </c>
    </row>
    <row r="20" spans="2:17" ht="40.5" hidden="1" x14ac:dyDescent="0.3">
      <c r="B20" s="35" t="s">
        <v>36</v>
      </c>
      <c r="C20" s="36">
        <v>1080</v>
      </c>
      <c r="D20" s="37" t="s">
        <v>27</v>
      </c>
      <c r="E20" s="38" t="s">
        <v>37</v>
      </c>
      <c r="F20" s="39"/>
      <c r="G20" s="40"/>
      <c r="H20" s="41"/>
      <c r="I20" s="42"/>
      <c r="J20" s="42"/>
      <c r="K20" s="29"/>
      <c r="L20" s="29"/>
      <c r="M20" s="29"/>
      <c r="N20" s="29"/>
      <c r="O20" s="29"/>
      <c r="P20" s="29"/>
      <c r="Q20" s="29">
        <f t="shared" si="2"/>
        <v>0</v>
      </c>
    </row>
    <row r="21" spans="2:17" ht="60.75" x14ac:dyDescent="0.3">
      <c r="B21" s="35" t="s">
        <v>55</v>
      </c>
      <c r="C21" s="25">
        <v>2010</v>
      </c>
      <c r="D21" s="43" t="s">
        <v>56</v>
      </c>
      <c r="E21" s="44" t="s">
        <v>57</v>
      </c>
      <c r="F21" s="32">
        <v>876600</v>
      </c>
      <c r="G21" s="33">
        <v>876600</v>
      </c>
      <c r="H21" s="33"/>
      <c r="I21" s="33"/>
      <c r="J21" s="33"/>
      <c r="K21" s="33">
        <v>400000</v>
      </c>
      <c r="L21" s="33">
        <v>400000</v>
      </c>
      <c r="M21" s="33"/>
      <c r="N21" s="33"/>
      <c r="O21" s="33"/>
      <c r="P21" s="33"/>
      <c r="Q21" s="45">
        <f t="shared" si="2"/>
        <v>1276600</v>
      </c>
    </row>
    <row r="22" spans="2:17" ht="40.5" x14ac:dyDescent="0.3">
      <c r="B22" s="35" t="s">
        <v>103</v>
      </c>
      <c r="C22" s="25">
        <v>4030</v>
      </c>
      <c r="D22" s="43" t="s">
        <v>108</v>
      </c>
      <c r="E22" s="46" t="s">
        <v>107</v>
      </c>
      <c r="F22" s="32">
        <v>8750</v>
      </c>
      <c r="G22" s="33">
        <v>8750</v>
      </c>
      <c r="H22" s="33"/>
      <c r="I22" s="33">
        <v>8750</v>
      </c>
      <c r="J22" s="33"/>
      <c r="K22" s="33"/>
      <c r="L22" s="33"/>
      <c r="M22" s="33"/>
      <c r="N22" s="33"/>
      <c r="O22" s="33"/>
      <c r="P22" s="33"/>
      <c r="Q22" s="45">
        <f t="shared" si="2"/>
        <v>8750</v>
      </c>
    </row>
    <row r="23" spans="2:17" ht="40.5" x14ac:dyDescent="0.3">
      <c r="B23" s="35" t="s">
        <v>104</v>
      </c>
      <c r="C23" s="25">
        <v>4040</v>
      </c>
      <c r="D23" s="43" t="s">
        <v>108</v>
      </c>
      <c r="E23" s="46" t="s">
        <v>109</v>
      </c>
      <c r="F23" s="32">
        <v>-8750</v>
      </c>
      <c r="G23" s="33">
        <v>-8750</v>
      </c>
      <c r="H23" s="33"/>
      <c r="I23" s="33">
        <v>-8750</v>
      </c>
      <c r="J23" s="33"/>
      <c r="K23" s="33"/>
      <c r="L23" s="33"/>
      <c r="M23" s="33"/>
      <c r="N23" s="33"/>
      <c r="O23" s="33"/>
      <c r="P23" s="33"/>
      <c r="Q23" s="45">
        <f t="shared" si="2"/>
        <v>-8750</v>
      </c>
    </row>
    <row r="24" spans="2:17" ht="101.25" x14ac:dyDescent="0.3">
      <c r="B24" s="35" t="s">
        <v>58</v>
      </c>
      <c r="C24" s="25">
        <v>4060</v>
      </c>
      <c r="D24" s="43" t="s">
        <v>60</v>
      </c>
      <c r="E24" s="47" t="s">
        <v>59</v>
      </c>
      <c r="F24" s="32">
        <v>-57000</v>
      </c>
      <c r="G24" s="33">
        <v>-57000</v>
      </c>
      <c r="H24" s="33">
        <v>-67000</v>
      </c>
      <c r="I24" s="33"/>
      <c r="J24" s="33"/>
      <c r="K24" s="33"/>
      <c r="L24" s="33"/>
      <c r="M24" s="33"/>
      <c r="N24" s="33"/>
      <c r="O24" s="33"/>
      <c r="P24" s="33"/>
      <c r="Q24" s="45">
        <f t="shared" si="2"/>
        <v>-57000</v>
      </c>
    </row>
    <row r="25" spans="2:17" ht="40.5" x14ac:dyDescent="0.3">
      <c r="B25" s="35" t="s">
        <v>105</v>
      </c>
      <c r="C25" s="25">
        <v>4080</v>
      </c>
      <c r="D25" s="43"/>
      <c r="E25" s="31" t="s">
        <v>110</v>
      </c>
      <c r="F25" s="32">
        <v>37000</v>
      </c>
      <c r="G25" s="45">
        <v>37000</v>
      </c>
      <c r="H25" s="45">
        <v>37000</v>
      </c>
      <c r="I25" s="45"/>
      <c r="J25" s="45"/>
      <c r="K25" s="45"/>
      <c r="L25" s="45"/>
      <c r="M25" s="45"/>
      <c r="N25" s="45"/>
      <c r="O25" s="45"/>
      <c r="P25" s="45"/>
      <c r="Q25" s="45">
        <f t="shared" si="2"/>
        <v>37000</v>
      </c>
    </row>
    <row r="26" spans="2:17" ht="40.5" x14ac:dyDescent="0.3">
      <c r="B26" s="35" t="s">
        <v>106</v>
      </c>
      <c r="C26" s="25">
        <v>4081</v>
      </c>
      <c r="D26" s="43" t="s">
        <v>111</v>
      </c>
      <c r="E26" s="46" t="s">
        <v>112</v>
      </c>
      <c r="F26" s="32">
        <v>37000</v>
      </c>
      <c r="G26" s="45">
        <v>37000</v>
      </c>
      <c r="H26" s="45">
        <v>37000</v>
      </c>
      <c r="I26" s="45"/>
      <c r="J26" s="45"/>
      <c r="K26" s="45"/>
      <c r="L26" s="45"/>
      <c r="M26" s="45"/>
      <c r="N26" s="45"/>
      <c r="O26" s="45"/>
      <c r="P26" s="45"/>
      <c r="Q26" s="45">
        <f t="shared" si="2"/>
        <v>37000</v>
      </c>
    </row>
    <row r="27" spans="2:17" ht="40.5" x14ac:dyDescent="0.3">
      <c r="B27" s="48" t="s">
        <v>102</v>
      </c>
      <c r="C27" s="48">
        <v>6030</v>
      </c>
      <c r="D27" s="49" t="s">
        <v>61</v>
      </c>
      <c r="E27" s="50" t="s">
        <v>62</v>
      </c>
      <c r="F27" s="51">
        <v>116000</v>
      </c>
      <c r="G27" s="51">
        <v>20000</v>
      </c>
      <c r="H27" s="51"/>
      <c r="I27" s="51"/>
      <c r="J27" s="52"/>
      <c r="K27" s="51"/>
      <c r="L27" s="51"/>
      <c r="M27" s="52"/>
      <c r="N27" s="52"/>
      <c r="O27" s="52"/>
      <c r="P27" s="52"/>
      <c r="Q27" s="45">
        <f>F27+K27</f>
        <v>116000</v>
      </c>
    </row>
    <row r="28" spans="2:17" ht="20.25" hidden="1" x14ac:dyDescent="0.3">
      <c r="B28" s="25"/>
      <c r="C28" s="25"/>
      <c r="D28" s="43"/>
      <c r="E28" s="44"/>
      <c r="F28" s="32"/>
      <c r="G28" s="33"/>
      <c r="H28" s="33"/>
      <c r="I28" s="33"/>
      <c r="J28" s="33"/>
      <c r="K28" s="33"/>
      <c r="L28" s="33"/>
      <c r="M28" s="33"/>
      <c r="N28" s="33"/>
      <c r="O28" s="33"/>
      <c r="P28" s="53"/>
      <c r="Q28" s="45">
        <f t="shared" ref="Q28:Q30" si="3">F28+K28</f>
        <v>0</v>
      </c>
    </row>
    <row r="29" spans="2:17" ht="60.75" hidden="1" x14ac:dyDescent="0.3">
      <c r="B29" s="35" t="s">
        <v>46</v>
      </c>
      <c r="C29" s="25">
        <v>8330</v>
      </c>
      <c r="D29" s="43" t="s">
        <v>34</v>
      </c>
      <c r="E29" s="54" t="s">
        <v>33</v>
      </c>
      <c r="F29" s="32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45">
        <f t="shared" si="3"/>
        <v>0</v>
      </c>
    </row>
    <row r="30" spans="2:17" ht="40.5" x14ac:dyDescent="0.3">
      <c r="B30" s="35" t="s">
        <v>80</v>
      </c>
      <c r="C30" s="25">
        <v>8240</v>
      </c>
      <c r="D30" s="43" t="s">
        <v>81</v>
      </c>
      <c r="E30" s="54" t="s">
        <v>82</v>
      </c>
      <c r="F30" s="55">
        <v>-35000</v>
      </c>
      <c r="G30" s="56">
        <v>-35000</v>
      </c>
      <c r="H30" s="56"/>
      <c r="I30" s="56"/>
      <c r="J30" s="56"/>
      <c r="K30" s="56">
        <v>35000</v>
      </c>
      <c r="L30" s="56">
        <v>35000</v>
      </c>
      <c r="M30" s="56"/>
      <c r="N30" s="56"/>
      <c r="O30" s="56"/>
      <c r="P30" s="56"/>
      <c r="Q30" s="45">
        <f t="shared" si="3"/>
        <v>0</v>
      </c>
    </row>
    <row r="31" spans="2:17" ht="60.75" x14ac:dyDescent="0.3">
      <c r="B31" s="16" t="s">
        <v>63</v>
      </c>
      <c r="C31" s="57"/>
      <c r="D31" s="58"/>
      <c r="E31" s="59" t="s">
        <v>65</v>
      </c>
      <c r="F31" s="60">
        <f>F32</f>
        <v>-222331.44999999995</v>
      </c>
      <c r="G31" s="60">
        <f t="shared" ref="G31:Q31" si="4">G32</f>
        <v>-122331.44999999995</v>
      </c>
      <c r="H31" s="60">
        <f t="shared" si="4"/>
        <v>247793.79000000004</v>
      </c>
      <c r="I31" s="61">
        <f t="shared" si="4"/>
        <v>-2525</v>
      </c>
      <c r="J31" s="61">
        <f t="shared" si="4"/>
        <v>0</v>
      </c>
      <c r="K31" s="60">
        <f t="shared" si="4"/>
        <v>222331.45</v>
      </c>
      <c r="L31" s="61">
        <f t="shared" si="4"/>
        <v>222331.45</v>
      </c>
      <c r="M31" s="93">
        <f t="shared" si="4"/>
        <v>0</v>
      </c>
      <c r="N31" s="93">
        <f t="shared" si="4"/>
        <v>0</v>
      </c>
      <c r="O31" s="93">
        <f t="shared" si="4"/>
        <v>0</v>
      </c>
      <c r="P31" s="93">
        <f t="shared" si="4"/>
        <v>0</v>
      </c>
      <c r="Q31" s="93">
        <f t="shared" si="4"/>
        <v>0</v>
      </c>
    </row>
    <row r="32" spans="2:17" ht="60.75" x14ac:dyDescent="0.3">
      <c r="B32" s="20" t="s">
        <v>64</v>
      </c>
      <c r="C32" s="62"/>
      <c r="D32" s="63"/>
      <c r="E32" s="64" t="s">
        <v>65</v>
      </c>
      <c r="F32" s="60">
        <f>F33+F34+F36+F39+F40+F43+F44</f>
        <v>-222331.44999999995</v>
      </c>
      <c r="G32" s="60">
        <f t="shared" ref="G32:Q32" si="5">G33+G34+G36+G39+G40+G43+G44</f>
        <v>-122331.44999999995</v>
      </c>
      <c r="H32" s="60">
        <f t="shared" si="5"/>
        <v>247793.79000000004</v>
      </c>
      <c r="I32" s="60">
        <f t="shared" si="5"/>
        <v>-2525</v>
      </c>
      <c r="J32" s="61">
        <f t="shared" si="5"/>
        <v>0</v>
      </c>
      <c r="K32" s="60">
        <f t="shared" si="5"/>
        <v>222331.45</v>
      </c>
      <c r="L32" s="60">
        <f t="shared" si="5"/>
        <v>222331.45</v>
      </c>
      <c r="M32" s="93">
        <f t="shared" si="5"/>
        <v>0</v>
      </c>
      <c r="N32" s="93">
        <f t="shared" si="5"/>
        <v>0</v>
      </c>
      <c r="O32" s="93">
        <f t="shared" si="5"/>
        <v>0</v>
      </c>
      <c r="P32" s="93">
        <f t="shared" si="5"/>
        <v>0</v>
      </c>
      <c r="Q32" s="93">
        <f t="shared" si="5"/>
        <v>0</v>
      </c>
    </row>
    <row r="33" spans="2:17" ht="20.25" x14ac:dyDescent="0.3">
      <c r="B33" s="35" t="s">
        <v>84</v>
      </c>
      <c r="C33" s="25">
        <v>1010</v>
      </c>
      <c r="D33" s="65" t="s">
        <v>98</v>
      </c>
      <c r="E33" s="54" t="s">
        <v>91</v>
      </c>
      <c r="F33" s="55">
        <v>-544031</v>
      </c>
      <c r="G33" s="55">
        <v>-544031</v>
      </c>
      <c r="H33" s="55">
        <v>-330734</v>
      </c>
      <c r="I33" s="55"/>
      <c r="J33" s="55"/>
      <c r="K33" s="55">
        <v>150000</v>
      </c>
      <c r="L33" s="55">
        <v>150000</v>
      </c>
      <c r="M33" s="66"/>
      <c r="N33" s="66"/>
      <c r="O33" s="66"/>
      <c r="P33" s="66"/>
      <c r="Q33" s="56">
        <f>F33+K33</f>
        <v>-394031</v>
      </c>
    </row>
    <row r="34" spans="2:17" ht="60.75" x14ac:dyDescent="0.3">
      <c r="B34" s="35" t="s">
        <v>66</v>
      </c>
      <c r="C34" s="25">
        <v>1020</v>
      </c>
      <c r="D34" s="43"/>
      <c r="E34" s="54" t="s">
        <v>67</v>
      </c>
      <c r="F34" s="66">
        <v>545945.29</v>
      </c>
      <c r="G34" s="67">
        <v>645945.29</v>
      </c>
      <c r="H34" s="67">
        <v>750187.79</v>
      </c>
      <c r="I34" s="56"/>
      <c r="J34" s="56"/>
      <c r="K34" s="67">
        <v>78812.710000000006</v>
      </c>
      <c r="L34" s="67">
        <v>78812.710000000006</v>
      </c>
      <c r="M34" s="56"/>
      <c r="N34" s="56"/>
      <c r="O34" s="56"/>
      <c r="P34" s="56"/>
      <c r="Q34" s="56">
        <f>F34+K34</f>
        <v>624758</v>
      </c>
    </row>
    <row r="35" spans="2:17" ht="60.75" x14ac:dyDescent="0.3">
      <c r="B35" s="35" t="s">
        <v>68</v>
      </c>
      <c r="C35" s="25">
        <v>1021</v>
      </c>
      <c r="D35" s="43" t="s">
        <v>69</v>
      </c>
      <c r="E35" s="54" t="s">
        <v>74</v>
      </c>
      <c r="F35" s="66">
        <v>545945.29</v>
      </c>
      <c r="G35" s="67">
        <v>645945.29</v>
      </c>
      <c r="H35" s="67">
        <v>750187.79</v>
      </c>
      <c r="I35" s="56">
        <v>-101042</v>
      </c>
      <c r="J35" s="56"/>
      <c r="K35" s="67">
        <v>78812.710000000006</v>
      </c>
      <c r="L35" s="67">
        <v>78812.710000000006</v>
      </c>
      <c r="M35" s="56"/>
      <c r="N35" s="56"/>
      <c r="O35" s="56"/>
      <c r="P35" s="56"/>
      <c r="Q35" s="56">
        <f t="shared" ref="Q35:Q45" si="6">F35+K35</f>
        <v>624758</v>
      </c>
    </row>
    <row r="36" spans="2:17" ht="60.75" x14ac:dyDescent="0.3">
      <c r="B36" s="35" t="s">
        <v>70</v>
      </c>
      <c r="C36" s="25">
        <v>1150</v>
      </c>
      <c r="D36" s="43"/>
      <c r="E36" s="54" t="s">
        <v>71</v>
      </c>
      <c r="F36" s="66">
        <f>F37+F38</f>
        <v>47079.259999999995</v>
      </c>
      <c r="G36" s="66">
        <f t="shared" ref="G36:Q36" si="7">G37+G38</f>
        <v>47079.259999999995</v>
      </c>
      <c r="H36" s="55">
        <f t="shared" si="7"/>
        <v>-3660</v>
      </c>
      <c r="I36" s="55">
        <f t="shared" si="7"/>
        <v>0</v>
      </c>
      <c r="J36" s="55">
        <f t="shared" si="7"/>
        <v>0</v>
      </c>
      <c r="K36" s="66">
        <f t="shared" si="7"/>
        <v>-66481.259999999995</v>
      </c>
      <c r="L36" s="66">
        <f t="shared" si="7"/>
        <v>-66481.259999999995</v>
      </c>
      <c r="M36" s="55">
        <f t="shared" si="7"/>
        <v>0</v>
      </c>
      <c r="N36" s="55">
        <f t="shared" si="7"/>
        <v>0</v>
      </c>
      <c r="O36" s="55">
        <f t="shared" si="7"/>
        <v>0</v>
      </c>
      <c r="P36" s="55">
        <f t="shared" si="7"/>
        <v>0</v>
      </c>
      <c r="Q36" s="55">
        <f t="shared" si="7"/>
        <v>-19402</v>
      </c>
    </row>
    <row r="37" spans="2:17" ht="81" x14ac:dyDescent="0.3">
      <c r="B37" s="35" t="s">
        <v>100</v>
      </c>
      <c r="C37" s="25">
        <v>1151</v>
      </c>
      <c r="D37" s="43" t="s">
        <v>72</v>
      </c>
      <c r="E37" s="54" t="s">
        <v>101</v>
      </c>
      <c r="F37" s="55">
        <v>-19402</v>
      </c>
      <c r="G37" s="55">
        <v>-19402</v>
      </c>
      <c r="H37" s="56">
        <v>-3660</v>
      </c>
      <c r="I37" s="67"/>
      <c r="J37" s="67"/>
      <c r="K37" s="67"/>
      <c r="L37" s="56"/>
      <c r="M37" s="56"/>
      <c r="N37" s="56"/>
      <c r="O37" s="56"/>
      <c r="P37" s="56"/>
      <c r="Q37" s="56">
        <f t="shared" si="6"/>
        <v>-19402</v>
      </c>
    </row>
    <row r="38" spans="2:17" ht="81" x14ac:dyDescent="0.3">
      <c r="B38" s="35" t="s">
        <v>113</v>
      </c>
      <c r="C38" s="25">
        <v>1154</v>
      </c>
      <c r="D38" s="43" t="s">
        <v>72</v>
      </c>
      <c r="E38" s="54" t="s">
        <v>114</v>
      </c>
      <c r="F38" s="66">
        <v>66481.259999999995</v>
      </c>
      <c r="G38" s="66">
        <v>66481.259999999995</v>
      </c>
      <c r="H38" s="56"/>
      <c r="I38" s="67"/>
      <c r="J38" s="67"/>
      <c r="K38" s="67">
        <v>-66481.259999999995</v>
      </c>
      <c r="L38" s="67">
        <v>-66481.259999999995</v>
      </c>
      <c r="M38" s="56"/>
      <c r="N38" s="56"/>
      <c r="O38" s="56"/>
      <c r="P38" s="56"/>
      <c r="Q38" s="56">
        <f t="shared" si="6"/>
        <v>0</v>
      </c>
    </row>
    <row r="39" spans="2:17" ht="101.25" x14ac:dyDescent="0.3">
      <c r="B39" s="35" t="s">
        <v>85</v>
      </c>
      <c r="C39" s="25">
        <v>1070</v>
      </c>
      <c r="D39" s="68" t="s">
        <v>99</v>
      </c>
      <c r="E39" s="69" t="s">
        <v>92</v>
      </c>
      <c r="F39" s="55">
        <v>-46000</v>
      </c>
      <c r="G39" s="56">
        <v>-46000</v>
      </c>
      <c r="H39" s="56">
        <v>-46000</v>
      </c>
      <c r="I39" s="67"/>
      <c r="J39" s="67"/>
      <c r="K39" s="67"/>
      <c r="L39" s="56"/>
      <c r="M39" s="56"/>
      <c r="N39" s="56"/>
      <c r="O39" s="56"/>
      <c r="P39" s="56"/>
      <c r="Q39" s="56">
        <f t="shared" si="6"/>
        <v>-46000</v>
      </c>
    </row>
    <row r="40" spans="2:17" ht="101.25" x14ac:dyDescent="0.3">
      <c r="B40" s="35" t="s">
        <v>86</v>
      </c>
      <c r="C40" s="25">
        <v>1140</v>
      </c>
      <c r="D40" s="68" t="s">
        <v>99</v>
      </c>
      <c r="E40" s="69" t="s">
        <v>92</v>
      </c>
      <c r="F40" s="55">
        <f>F41+F42</f>
        <v>-100525</v>
      </c>
      <c r="G40" s="55">
        <f t="shared" ref="G40:I40" si="8">G41+G42</f>
        <v>-100525</v>
      </c>
      <c r="H40" s="55"/>
      <c r="I40" s="55">
        <f t="shared" si="8"/>
        <v>-2525</v>
      </c>
      <c r="J40" s="67"/>
      <c r="K40" s="56">
        <v>60000</v>
      </c>
      <c r="L40" s="56">
        <v>60000</v>
      </c>
      <c r="M40" s="56"/>
      <c r="N40" s="56"/>
      <c r="O40" s="56"/>
      <c r="P40" s="56"/>
      <c r="Q40" s="56">
        <f t="shared" si="6"/>
        <v>-40525</v>
      </c>
    </row>
    <row r="41" spans="2:17" ht="60.75" x14ac:dyDescent="0.3">
      <c r="B41" s="35" t="s">
        <v>87</v>
      </c>
      <c r="C41" s="25">
        <v>1141</v>
      </c>
      <c r="D41" s="68" t="s">
        <v>99</v>
      </c>
      <c r="E41" s="69" t="s">
        <v>93</v>
      </c>
      <c r="F41" s="70">
        <v>-525</v>
      </c>
      <c r="G41" s="71">
        <v>-525</v>
      </c>
      <c r="H41" s="71"/>
      <c r="I41" s="71">
        <v>-2525</v>
      </c>
      <c r="J41" s="71"/>
      <c r="K41" s="71">
        <v>60000</v>
      </c>
      <c r="L41" s="71">
        <v>60000</v>
      </c>
      <c r="M41" s="71"/>
      <c r="N41" s="71"/>
      <c r="O41" s="71"/>
      <c r="P41" s="71"/>
      <c r="Q41" s="56">
        <f t="shared" si="6"/>
        <v>59475</v>
      </c>
    </row>
    <row r="42" spans="2:17" ht="40.5" x14ac:dyDescent="0.3">
      <c r="B42" s="35" t="s">
        <v>88</v>
      </c>
      <c r="C42" s="25">
        <v>1142</v>
      </c>
      <c r="D42" s="65" t="s">
        <v>72</v>
      </c>
      <c r="E42" s="69" t="s">
        <v>94</v>
      </c>
      <c r="F42" s="55">
        <v>-100000</v>
      </c>
      <c r="G42" s="56">
        <v>-100000</v>
      </c>
      <c r="H42" s="67"/>
      <c r="I42" s="67"/>
      <c r="J42" s="67"/>
      <c r="K42" s="67"/>
      <c r="L42" s="56"/>
      <c r="M42" s="56"/>
      <c r="N42" s="56"/>
      <c r="O42" s="56"/>
      <c r="P42" s="56"/>
      <c r="Q42" s="56">
        <f t="shared" si="6"/>
        <v>-100000</v>
      </c>
    </row>
    <row r="43" spans="2:17" ht="70.5" customHeight="1" x14ac:dyDescent="0.3">
      <c r="B43" s="35" t="s">
        <v>73</v>
      </c>
      <c r="C43" s="25">
        <v>3230</v>
      </c>
      <c r="D43" s="43" t="s">
        <v>39</v>
      </c>
      <c r="E43" s="72" t="s">
        <v>79</v>
      </c>
      <c r="F43" s="55">
        <v>8200</v>
      </c>
      <c r="G43" s="56">
        <v>8200</v>
      </c>
      <c r="H43" s="56"/>
      <c r="I43" s="56"/>
      <c r="J43" s="56"/>
      <c r="K43" s="56"/>
      <c r="L43" s="56"/>
      <c r="M43" s="56"/>
      <c r="N43" s="56"/>
      <c r="O43" s="56"/>
      <c r="P43" s="56"/>
      <c r="Q43" s="56">
        <f t="shared" si="6"/>
        <v>8200</v>
      </c>
    </row>
    <row r="44" spans="2:17" ht="34.5" customHeight="1" x14ac:dyDescent="0.3">
      <c r="B44" s="35" t="s">
        <v>89</v>
      </c>
      <c r="C44" s="25">
        <v>5030</v>
      </c>
      <c r="D44" s="68"/>
      <c r="E44" s="73" t="s">
        <v>95</v>
      </c>
      <c r="F44" s="55">
        <v>-133000</v>
      </c>
      <c r="G44" s="56">
        <v>-133000</v>
      </c>
      <c r="H44" s="56">
        <v>-122000</v>
      </c>
      <c r="I44" s="56"/>
      <c r="J44" s="56"/>
      <c r="K44" s="56"/>
      <c r="L44" s="56"/>
      <c r="M44" s="56"/>
      <c r="N44" s="56"/>
      <c r="O44" s="56"/>
      <c r="P44" s="56"/>
      <c r="Q44" s="56">
        <f t="shared" si="6"/>
        <v>-133000</v>
      </c>
    </row>
    <row r="45" spans="2:17" ht="59.25" customHeight="1" x14ac:dyDescent="0.3">
      <c r="B45" s="35" t="s">
        <v>90</v>
      </c>
      <c r="C45" s="25">
        <v>5031</v>
      </c>
      <c r="D45" s="65" t="s">
        <v>96</v>
      </c>
      <c r="E45" s="74" t="s">
        <v>97</v>
      </c>
      <c r="F45" s="55">
        <v>-133000</v>
      </c>
      <c r="G45" s="56">
        <v>-133000</v>
      </c>
      <c r="H45" s="56">
        <v>-122000</v>
      </c>
      <c r="I45" s="56"/>
      <c r="J45" s="56"/>
      <c r="K45" s="56"/>
      <c r="L45" s="56"/>
      <c r="M45" s="56"/>
      <c r="N45" s="56"/>
      <c r="O45" s="56"/>
      <c r="P45" s="56"/>
      <c r="Q45" s="56">
        <f t="shared" si="6"/>
        <v>-133000</v>
      </c>
    </row>
    <row r="46" spans="2:17" ht="60.75" x14ac:dyDescent="0.3">
      <c r="B46" s="16" t="s">
        <v>42</v>
      </c>
      <c r="C46" s="16"/>
      <c r="D46" s="58"/>
      <c r="E46" s="75" t="s">
        <v>43</v>
      </c>
      <c r="F46" s="76">
        <f>F47</f>
        <v>149000</v>
      </c>
      <c r="G46" s="76">
        <f t="shared" ref="G46:Q46" si="9">G47</f>
        <v>149000</v>
      </c>
      <c r="H46" s="76">
        <f t="shared" si="9"/>
        <v>0</v>
      </c>
      <c r="I46" s="76">
        <f t="shared" si="9"/>
        <v>0</v>
      </c>
      <c r="J46" s="76">
        <f t="shared" si="9"/>
        <v>0</v>
      </c>
      <c r="K46" s="76">
        <f t="shared" si="9"/>
        <v>0</v>
      </c>
      <c r="L46" s="76">
        <f t="shared" si="9"/>
        <v>0</v>
      </c>
      <c r="M46" s="76">
        <f t="shared" si="9"/>
        <v>0</v>
      </c>
      <c r="N46" s="76">
        <f t="shared" si="9"/>
        <v>0</v>
      </c>
      <c r="O46" s="76">
        <f t="shared" si="9"/>
        <v>0</v>
      </c>
      <c r="P46" s="76">
        <f t="shared" si="9"/>
        <v>0</v>
      </c>
      <c r="Q46" s="76">
        <f t="shared" si="9"/>
        <v>149000</v>
      </c>
    </row>
    <row r="47" spans="2:17" ht="60.75" x14ac:dyDescent="0.3">
      <c r="B47" s="20" t="s">
        <v>44</v>
      </c>
      <c r="C47" s="20"/>
      <c r="D47" s="63"/>
      <c r="E47" s="77" t="s">
        <v>43</v>
      </c>
      <c r="F47" s="78">
        <f>F55+F56</f>
        <v>149000</v>
      </c>
      <c r="G47" s="78">
        <f t="shared" ref="G47:Q47" si="10">G55+G56</f>
        <v>149000</v>
      </c>
      <c r="H47" s="78">
        <f t="shared" si="10"/>
        <v>0</v>
      </c>
      <c r="I47" s="78">
        <f t="shared" si="10"/>
        <v>0</v>
      </c>
      <c r="J47" s="78">
        <f t="shared" si="10"/>
        <v>0</v>
      </c>
      <c r="K47" s="78">
        <f t="shared" si="10"/>
        <v>0</v>
      </c>
      <c r="L47" s="78">
        <f t="shared" si="10"/>
        <v>0</v>
      </c>
      <c r="M47" s="78">
        <f t="shared" si="10"/>
        <v>0</v>
      </c>
      <c r="N47" s="78">
        <f t="shared" si="10"/>
        <v>0</v>
      </c>
      <c r="O47" s="78">
        <f t="shared" si="10"/>
        <v>0</v>
      </c>
      <c r="P47" s="78">
        <f t="shared" si="10"/>
        <v>0</v>
      </c>
      <c r="Q47" s="78">
        <f t="shared" si="10"/>
        <v>149000</v>
      </c>
    </row>
    <row r="48" spans="2:17" ht="101.25" hidden="1" x14ac:dyDescent="0.3">
      <c r="B48" s="24" t="s">
        <v>45</v>
      </c>
      <c r="C48" s="35" t="s">
        <v>32</v>
      </c>
      <c r="D48" s="43" t="s">
        <v>21</v>
      </c>
      <c r="E48" s="79" t="s">
        <v>31</v>
      </c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33">
        <f t="shared" ref="Q48:Q56" si="11">F48+K48</f>
        <v>0</v>
      </c>
    </row>
    <row r="49" spans="1:17" ht="162" hidden="1" x14ac:dyDescent="0.3">
      <c r="B49" s="35" t="s">
        <v>38</v>
      </c>
      <c r="C49" s="25">
        <v>3030</v>
      </c>
      <c r="D49" s="43"/>
      <c r="E49" s="44" t="s">
        <v>40</v>
      </c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33">
        <f t="shared" si="11"/>
        <v>0</v>
      </c>
    </row>
    <row r="50" spans="1:17" ht="60.75" hidden="1" x14ac:dyDescent="0.3">
      <c r="B50" s="35" t="s">
        <v>48</v>
      </c>
      <c r="C50" s="25">
        <v>3032</v>
      </c>
      <c r="D50" s="43" t="s">
        <v>39</v>
      </c>
      <c r="E50" s="44" t="s">
        <v>41</v>
      </c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33">
        <f t="shared" si="11"/>
        <v>0</v>
      </c>
    </row>
    <row r="51" spans="1:17" ht="101.25" hidden="1" x14ac:dyDescent="0.3">
      <c r="B51" s="35" t="s">
        <v>49</v>
      </c>
      <c r="C51" s="25">
        <v>3033</v>
      </c>
      <c r="D51" s="43" t="s">
        <v>39</v>
      </c>
      <c r="E51" s="44" t="s">
        <v>50</v>
      </c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33">
        <f t="shared" si="11"/>
        <v>0</v>
      </c>
    </row>
    <row r="52" spans="1:17" ht="141.75" hidden="1" x14ac:dyDescent="0.3">
      <c r="B52" s="35" t="s">
        <v>51</v>
      </c>
      <c r="C52" s="25">
        <v>3100</v>
      </c>
      <c r="D52" s="43"/>
      <c r="E52" s="31" t="s">
        <v>28</v>
      </c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33">
        <f t="shared" si="11"/>
        <v>0</v>
      </c>
    </row>
    <row r="53" spans="1:17" ht="141.75" hidden="1" x14ac:dyDescent="0.3">
      <c r="B53" s="24" t="s">
        <v>52</v>
      </c>
      <c r="C53" s="25">
        <v>3104</v>
      </c>
      <c r="D53" s="43" t="s">
        <v>24</v>
      </c>
      <c r="E53" s="81" t="s">
        <v>25</v>
      </c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33">
        <f t="shared" si="11"/>
        <v>0</v>
      </c>
    </row>
    <row r="54" spans="1:17" ht="222.75" hidden="1" x14ac:dyDescent="0.3">
      <c r="B54" s="35" t="s">
        <v>53</v>
      </c>
      <c r="C54" s="25">
        <v>3160</v>
      </c>
      <c r="D54" s="43" t="s">
        <v>23</v>
      </c>
      <c r="E54" s="69" t="s">
        <v>26</v>
      </c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33">
        <f t="shared" si="11"/>
        <v>0</v>
      </c>
    </row>
    <row r="55" spans="1:17" ht="81" x14ac:dyDescent="0.3">
      <c r="B55" s="35" t="s">
        <v>45</v>
      </c>
      <c r="C55" s="25" t="s">
        <v>32</v>
      </c>
      <c r="D55" s="43" t="s">
        <v>21</v>
      </c>
      <c r="E55" s="69" t="s">
        <v>75</v>
      </c>
      <c r="F55" s="80">
        <v>5000</v>
      </c>
      <c r="G55" s="80">
        <v>5000</v>
      </c>
      <c r="H55" s="80"/>
      <c r="I55" s="80"/>
      <c r="J55" s="80"/>
      <c r="K55" s="80"/>
      <c r="L55" s="80"/>
      <c r="M55" s="80"/>
      <c r="N55" s="80"/>
      <c r="O55" s="80"/>
      <c r="P55" s="80"/>
      <c r="Q55" s="33">
        <f t="shared" si="11"/>
        <v>5000</v>
      </c>
    </row>
    <row r="56" spans="1:17" ht="115.5" customHeight="1" x14ac:dyDescent="0.3">
      <c r="B56" s="35" t="s">
        <v>53</v>
      </c>
      <c r="C56" s="25">
        <v>3160</v>
      </c>
      <c r="D56" s="82" t="s">
        <v>23</v>
      </c>
      <c r="E56" s="83" t="s">
        <v>26</v>
      </c>
      <c r="F56" s="84">
        <v>144000</v>
      </c>
      <c r="G56" s="84">
        <v>144000</v>
      </c>
      <c r="H56" s="84"/>
      <c r="I56" s="84"/>
      <c r="J56" s="84"/>
      <c r="K56" s="84"/>
      <c r="L56" s="84"/>
      <c r="M56" s="84"/>
      <c r="N56" s="84"/>
      <c r="O56" s="84"/>
      <c r="P56" s="84"/>
      <c r="Q56" s="33">
        <f t="shared" si="11"/>
        <v>144000</v>
      </c>
    </row>
    <row r="57" spans="1:17" ht="34.5" customHeight="1" x14ac:dyDescent="0.3">
      <c r="B57" s="57">
        <v>3700000</v>
      </c>
      <c r="C57" s="35"/>
      <c r="D57" s="43"/>
      <c r="E57" s="85" t="s">
        <v>76</v>
      </c>
      <c r="F57" s="86">
        <f t="shared" ref="F57:Q58" si="12">F58</f>
        <v>248966</v>
      </c>
      <c r="G57" s="86">
        <f t="shared" si="12"/>
        <v>248966</v>
      </c>
      <c r="H57" s="86">
        <f t="shared" si="12"/>
        <v>0</v>
      </c>
      <c r="I57" s="86">
        <f t="shared" si="12"/>
        <v>0</v>
      </c>
      <c r="J57" s="86">
        <f t="shared" si="12"/>
        <v>0</v>
      </c>
      <c r="K57" s="86">
        <f t="shared" si="12"/>
        <v>0</v>
      </c>
      <c r="L57" s="86">
        <f t="shared" si="12"/>
        <v>0</v>
      </c>
      <c r="M57" s="86">
        <f t="shared" si="12"/>
        <v>0</v>
      </c>
      <c r="N57" s="86">
        <f t="shared" si="12"/>
        <v>0</v>
      </c>
      <c r="O57" s="86">
        <f t="shared" si="12"/>
        <v>0</v>
      </c>
      <c r="P57" s="86">
        <f t="shared" si="12"/>
        <v>0</v>
      </c>
      <c r="Q57" s="87">
        <f t="shared" si="2"/>
        <v>248966</v>
      </c>
    </row>
    <row r="58" spans="1:17" ht="39.75" customHeight="1" x14ac:dyDescent="0.3">
      <c r="B58" s="62">
        <v>3710000</v>
      </c>
      <c r="C58" s="88"/>
      <c r="D58" s="63"/>
      <c r="E58" s="89" t="s">
        <v>76</v>
      </c>
      <c r="F58" s="86">
        <f>F59</f>
        <v>248966</v>
      </c>
      <c r="G58" s="86">
        <f t="shared" si="12"/>
        <v>248966</v>
      </c>
      <c r="H58" s="86">
        <f t="shared" si="12"/>
        <v>0</v>
      </c>
      <c r="I58" s="86">
        <f t="shared" si="12"/>
        <v>0</v>
      </c>
      <c r="J58" s="86">
        <f t="shared" si="12"/>
        <v>0</v>
      </c>
      <c r="K58" s="86">
        <f t="shared" si="12"/>
        <v>0</v>
      </c>
      <c r="L58" s="86">
        <f t="shared" si="12"/>
        <v>0</v>
      </c>
      <c r="M58" s="86">
        <f t="shared" si="12"/>
        <v>0</v>
      </c>
      <c r="N58" s="86">
        <f t="shared" si="12"/>
        <v>0</v>
      </c>
      <c r="O58" s="86">
        <f t="shared" si="12"/>
        <v>0</v>
      </c>
      <c r="P58" s="86">
        <f t="shared" si="12"/>
        <v>0</v>
      </c>
      <c r="Q58" s="86">
        <f t="shared" si="12"/>
        <v>248966</v>
      </c>
    </row>
    <row r="59" spans="1:17" ht="24.75" customHeight="1" x14ac:dyDescent="0.3">
      <c r="A59" s="10"/>
      <c r="B59" s="25">
        <v>3719770</v>
      </c>
      <c r="C59" s="88">
        <v>9770</v>
      </c>
      <c r="D59" s="43" t="s">
        <v>77</v>
      </c>
      <c r="E59" s="31" t="s">
        <v>78</v>
      </c>
      <c r="F59" s="84">
        <v>248966</v>
      </c>
      <c r="G59" s="84">
        <v>248966</v>
      </c>
      <c r="H59" s="84"/>
      <c r="I59" s="84"/>
      <c r="J59" s="86"/>
      <c r="K59" s="86"/>
      <c r="L59" s="86"/>
      <c r="M59" s="86"/>
      <c r="N59" s="86"/>
      <c r="O59" s="86"/>
      <c r="P59" s="86"/>
      <c r="Q59" s="33">
        <f>F59+K59</f>
        <v>248966</v>
      </c>
    </row>
    <row r="60" spans="1:17" ht="34.5" customHeight="1" x14ac:dyDescent="0.25">
      <c r="B60" s="90" t="s">
        <v>11</v>
      </c>
      <c r="C60" s="90" t="s">
        <v>11</v>
      </c>
      <c r="D60" s="90" t="s">
        <v>11</v>
      </c>
      <c r="E60" s="91" t="s">
        <v>12</v>
      </c>
      <c r="F60" s="92">
        <f>F16+F31+F46+F57</f>
        <v>1113234.55</v>
      </c>
      <c r="G60" s="92">
        <f t="shared" ref="G60:Q60" si="13">G16+G31+G46+G57</f>
        <v>1117234.55</v>
      </c>
      <c r="H60" s="92">
        <f t="shared" si="13"/>
        <v>217793.79000000004</v>
      </c>
      <c r="I60" s="87">
        <f t="shared" si="13"/>
        <v>-2525</v>
      </c>
      <c r="J60" s="87">
        <f t="shared" si="13"/>
        <v>0</v>
      </c>
      <c r="K60" s="92">
        <f t="shared" si="13"/>
        <v>657331.44999999995</v>
      </c>
      <c r="L60" s="92">
        <f t="shared" si="13"/>
        <v>657331.44999999995</v>
      </c>
      <c r="M60" s="87">
        <f t="shared" si="13"/>
        <v>0</v>
      </c>
      <c r="N60" s="87">
        <f t="shared" si="13"/>
        <v>0</v>
      </c>
      <c r="O60" s="87">
        <f t="shared" si="13"/>
        <v>0</v>
      </c>
      <c r="P60" s="87">
        <f t="shared" si="13"/>
        <v>0</v>
      </c>
      <c r="Q60" s="87">
        <f t="shared" si="13"/>
        <v>1770566</v>
      </c>
    </row>
    <row r="61" spans="1:17" ht="15.75" x14ac:dyDescent="0.25">
      <c r="B61" s="11"/>
      <c r="C61" s="11"/>
      <c r="D61" s="11"/>
      <c r="E61" s="11"/>
      <c r="F61" s="9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</row>
    <row r="62" spans="1:17" x14ac:dyDescent="0.25">
      <c r="B62" s="105" t="s">
        <v>117</v>
      </c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</row>
    <row r="63" spans="1:17" x14ac:dyDescent="0.25"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</row>
    <row r="64" spans="1:17" x14ac:dyDescent="0.25">
      <c r="B64" s="11"/>
      <c r="C64" s="11"/>
      <c r="D64" s="11"/>
      <c r="E64" s="12"/>
      <c r="F64" s="12"/>
      <c r="G64" s="11"/>
      <c r="H64" s="13"/>
      <c r="I64" s="11"/>
      <c r="J64" s="11"/>
      <c r="K64" s="11"/>
      <c r="L64" s="11"/>
      <c r="M64" s="14"/>
      <c r="N64" s="11"/>
      <c r="O64" s="11"/>
      <c r="P64" s="11"/>
      <c r="Q64" s="15"/>
    </row>
    <row r="65" spans="2:17" x14ac:dyDescent="0.25">
      <c r="B65" s="11"/>
      <c r="C65" s="11"/>
      <c r="D65" s="11"/>
      <c r="E65" s="11"/>
      <c r="F65" s="11"/>
      <c r="G65" s="11"/>
      <c r="H65" s="13"/>
      <c r="I65" s="11"/>
      <c r="J65" s="11"/>
      <c r="K65" s="11"/>
      <c r="L65" s="11"/>
      <c r="M65" s="11"/>
      <c r="N65" s="11"/>
      <c r="O65" s="11"/>
      <c r="P65" s="11"/>
      <c r="Q65" s="11"/>
    </row>
    <row r="66" spans="2:17" x14ac:dyDescent="0.25">
      <c r="B66" s="11"/>
      <c r="C66" s="11"/>
      <c r="D66" s="11"/>
      <c r="E66" s="11"/>
      <c r="F66" s="15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</row>
    <row r="67" spans="2:17" x14ac:dyDescent="0.25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3"/>
    </row>
    <row r="68" spans="2:17" x14ac:dyDescent="0.25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</row>
    <row r="69" spans="2:17" x14ac:dyDescent="0.25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</row>
  </sheetData>
  <mergeCells count="22">
    <mergeCell ref="J3:L3"/>
    <mergeCell ref="B62:Q63"/>
    <mergeCell ref="Q11:Q14"/>
    <mergeCell ref="F12:F14"/>
    <mergeCell ref="G12:G14"/>
    <mergeCell ref="H12:I12"/>
    <mergeCell ref="J12:J14"/>
    <mergeCell ref="K12:K14"/>
    <mergeCell ref="L12:L14"/>
    <mergeCell ref="M12:M14"/>
    <mergeCell ref="N12:O12"/>
    <mergeCell ref="P12:P14"/>
    <mergeCell ref="B11:B14"/>
    <mergeCell ref="C11:C14"/>
    <mergeCell ref="D11:D14"/>
    <mergeCell ref="E11:E14"/>
    <mergeCell ref="F11:J11"/>
    <mergeCell ref="K11:P11"/>
    <mergeCell ref="H13:H14"/>
    <mergeCell ref="I13:I14"/>
    <mergeCell ref="N13:N14"/>
    <mergeCell ref="O13:O14"/>
  </mergeCells>
  <pageMargins left="0.51181102362204722" right="0.31496062992125984" top="0.74803149606299213" bottom="0.35433070866141736" header="0.31496062992125984" footer="0.31496062992125984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</vt:lpstr>
      <vt:lpstr>'2022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2020-12-22T08:18:09Z</cp:lastPrinted>
  <dcterms:created xsi:type="dcterms:W3CDTF">2006-09-16T00:00:00Z</dcterms:created>
  <dcterms:modified xsi:type="dcterms:W3CDTF">2022-11-28T09:14:33Z</dcterms:modified>
</cp:coreProperties>
</file>